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<sst xmlns="http://schemas.openxmlformats.org/spreadsheetml/2006/main" count="28" uniqueCount="28">
  <si>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</si>
  <si>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</si>
  <si>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</si>
  <si>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</si>
  <si>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</si>
  <si>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</si>
  <si>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</si>
  <si>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</si>
  <si>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</si>
  <si>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</si>
  <si>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</si>
  <si>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</si>
  <si>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</si>
  <si>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</si>
  <si>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</si>
  <si>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</si>
  <si>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</si>
  <si>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</si>
  <si>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</si>
  <si>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</si>
  <si>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</si>
  <si>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</si>
  <si>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</si>
  <si>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</si>
  <si>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</si>
  <si>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</si>
  <si>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</si>
  <si>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200-D135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</si>
</sst>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16.25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19.5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16.333333333333336</c:v>
                </c:pt>
                <c:pt idx="1">
                  <c:v>49.66666666666667</c:v>
                </c:pt>
                <c:pt idx="2">
                  <c:v>65</c:v>
                </c:pt>
                <c:pt idx="3">
                  <c:v>87.33333333333333</c:v>
                </c:pt>
                <c:pt idx="4">
                  <c:v>103</c:v>
                </c:pt>
                <c:pt idx="5">
                  <c:v>119.00000000000001</c:v>
                </c:pt>
                <c:pt idx="6">
                  <c:v>132.66666666666666</c:v>
                </c:pt>
                <c:pt idx="7">
                  <c:v>143.66666666666669</c:v>
                </c:pt>
                <c:pt idx="8">
                  <c:v>159.33333333333334</c:v>
                </c:pt>
                <c:pt idx="9">
                  <c:v>181.66666666666669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62.575915028309616</c:v>
                </c:pt>
                <c:pt idx="1">
                  <c:v>83.94257866762729</c:v>
                </c:pt>
                <c:pt idx="2">
                  <c:v>86.55629433691804</c:v>
                </c:pt>
                <c:pt idx="3">
                  <c:v>88.07759003637543</c:v>
                </c:pt>
                <c:pt idx="4">
                  <c:v>88.69683896693866</c:v>
                </c:pt>
                <c:pt idx="5">
                  <c:v>88.86293373456627</c:v>
                </c:pt>
                <c:pt idx="6">
                  <c:v>88.88496981613365</c:v>
                </c:pt>
                <c:pt idx="7">
                  <c:v>89.30268149561782</c:v>
                </c:pt>
                <c:pt idx="8">
                  <c:v>88.78060222472396</c:v>
                </c:pt>
                <c:pt idx="9">
                  <c:v>87.49643913799513</c:v>
                </c:pt>
              </c:numCache>
            </c:numRef>
          </c:yVal>
          <c:smooth val="1"/>
        </c:ser>
        <c:axId val="29956568"/>
        <c:axId val="1173657"/>
      </c:scatterChart>
      <c:val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crossBetween val="midCat"/>
        <c:dispUnits/>
      </c:valAx>
      <c:valAx>
        <c:axId val="1173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1.4</c:v>
                </c:pt>
                <c:pt idx="1">
                  <c:v>6.5</c:v>
                </c:pt>
                <c:pt idx="2">
                  <c:v>8.7</c:v>
                </c:pt>
                <c:pt idx="3">
                  <c:v>10.1</c:v>
                </c:pt>
                <c:pt idx="4">
                  <c:v>12.2</c:v>
                </c:pt>
                <c:pt idx="5">
                  <c:v>14</c:v>
                </c:pt>
                <c:pt idx="6">
                  <c:v>17.6</c:v>
                </c:pt>
                <c:pt idx="7">
                  <c:v>19</c:v>
                </c:pt>
                <c:pt idx="8">
                  <c:v>20.6</c:v>
                </c:pt>
                <c:pt idx="9">
                  <c:v>21.7</c:v>
                </c:pt>
              </c:numCache>
            </c:numRef>
          </c:yVal>
          <c:smooth val="1"/>
        </c:ser>
        <c:axId val="10562914"/>
        <c:axId val="27957363"/>
      </c:scatterChart>
      <c:val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crossBetween val="midCat"/>
        <c:dispUnits/>
      </c:val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0.2559678587088419</c:v>
                </c:pt>
                <c:pt idx="1">
                  <c:v>0.9292626469658499</c:v>
                </c:pt>
                <c:pt idx="2">
                  <c:v>1.2260393404509162</c:v>
                </c:pt>
                <c:pt idx="3">
                  <c:v>1.4120040380556151</c:v>
                </c:pt>
                <c:pt idx="4">
                  <c:v>1.6831961822019639</c:v>
                </c:pt>
                <c:pt idx="5">
                  <c:v>1.9101226712349721</c:v>
                </c:pt>
                <c:pt idx="6">
                  <c:v>2.349251022260292</c:v>
                </c:pt>
                <c:pt idx="7">
                  <c:v>2.5128738515504705</c:v>
                </c:pt>
                <c:pt idx="8">
                  <c:v>2.6971764202025152</c:v>
                </c:pt>
                <c:pt idx="9">
                  <c:v>2.8212854477041205</c:v>
                </c:pt>
              </c:numCache>
            </c:numRef>
          </c:yVal>
          <c:smooth val="1"/>
        </c:ser>
        <c:axId val="50289676"/>
        <c:axId val="49953901"/>
      </c:scatterChart>
      <c:val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3901"/>
        <c:crosses val="autoZero"/>
        <c:crossBetween val="midCat"/>
        <c:dispUnits/>
      </c:valAx>
      <c:valAx>
        <c:axId val="49953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11.666666666666668</c:v>
                </c:pt>
                <c:pt idx="1">
                  <c:v>38</c:v>
                </c:pt>
                <c:pt idx="2">
                  <c:v>49.333333333333336</c:v>
                </c:pt>
                <c:pt idx="3">
                  <c:v>56.66666666666667</c:v>
                </c:pt>
                <c:pt idx="4">
                  <c:v>67.66666666666667</c:v>
                </c:pt>
                <c:pt idx="5">
                  <c:v>77.00000000000001</c:v>
                </c:pt>
                <c:pt idx="6">
                  <c:v>96</c:v>
                </c:pt>
                <c:pt idx="7">
                  <c:v>103.66666666666667</c:v>
                </c:pt>
                <c:pt idx="8">
                  <c:v>112.33333333333334</c:v>
                </c:pt>
                <c:pt idx="9">
                  <c:v>117.33333333333334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1793</c:v>
                </c:pt>
                <c:pt idx="1">
                  <c:v>1402</c:v>
                </c:pt>
                <c:pt idx="2">
                  <c:v>1382</c:v>
                </c:pt>
                <c:pt idx="3">
                  <c:v>1371</c:v>
                </c:pt>
                <c:pt idx="4">
                  <c:v>1353</c:v>
                </c:pt>
                <c:pt idx="5">
                  <c:v>1338</c:v>
                </c:pt>
                <c:pt idx="6">
                  <c:v>1309</c:v>
                </c:pt>
                <c:pt idx="7">
                  <c:v>1297</c:v>
                </c:pt>
                <c:pt idx="8">
                  <c:v>1284</c:v>
                </c:pt>
                <c:pt idx="9">
                  <c:v>1275</c:v>
                </c:pt>
              </c:numCache>
            </c:numRef>
          </c:yVal>
          <c:smooth val="1"/>
        </c:ser>
        <c:axId val="46931926"/>
        <c:axId val="19734151"/>
      </c:scatterChart>
      <c:val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  <c:valAx>
        <c:axId val="1973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36.42</c:v>
                </c:pt>
                <c:pt idx="1">
                  <c:v>29.2</c:v>
                </c:pt>
                <c:pt idx="2">
                  <c:v>29.1</c:v>
                </c:pt>
                <c:pt idx="3">
                  <c:v>29.03</c:v>
                </c:pt>
                <c:pt idx="4">
                  <c:v>28.93</c:v>
                </c:pt>
                <c:pt idx="5">
                  <c:v>28.83</c:v>
                </c:pt>
                <c:pt idx="6">
                  <c:v>28.68</c:v>
                </c:pt>
                <c:pt idx="7">
                  <c:v>28.6</c:v>
                </c:pt>
                <c:pt idx="8">
                  <c:v>28.52</c:v>
                </c:pt>
                <c:pt idx="9">
                  <c:v>28.46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1793</c:v>
                </c:pt>
                <c:pt idx="1">
                  <c:v>1402</c:v>
                </c:pt>
                <c:pt idx="2">
                  <c:v>1382</c:v>
                </c:pt>
                <c:pt idx="3">
                  <c:v>1371</c:v>
                </c:pt>
                <c:pt idx="4">
                  <c:v>1353</c:v>
                </c:pt>
                <c:pt idx="5">
                  <c:v>1338</c:v>
                </c:pt>
                <c:pt idx="6">
                  <c:v>1309</c:v>
                </c:pt>
                <c:pt idx="7">
                  <c:v>1297</c:v>
                </c:pt>
                <c:pt idx="8">
                  <c:v>1284</c:v>
                </c:pt>
                <c:pt idx="9">
                  <c:v>1275</c:v>
                </c:pt>
              </c:numCache>
            </c:numRef>
          </c:yVal>
          <c:smooth val="1"/>
        </c:ser>
        <c:axId val="43389632"/>
        <c:axId val="54962369"/>
      </c:scatterChart>
      <c:val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5438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494347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3952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492442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39147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12.57421875" style="0" bestFit="1" customWidth="1"/>
    <col min="3" max="3" width="13.140625" style="0" customWidth="1"/>
    <col min="4" max="4" width="12.140625" style="0" customWidth="1"/>
    <col min="6" max="6" width="10.140625" style="0" bestFit="1" customWidth="1"/>
    <col min="7" max="7" width="11.00390625" style="0" customWidth="1"/>
    <col min="8" max="8" width="12.5742187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971645</v>
      </c>
      <c r="E7" s="15" t="s">
        <v>25</v>
      </c>
      <c r="F7" s="17"/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77.7</v>
      </c>
      <c r="C13" s="4">
        <v>4.9</v>
      </c>
      <c r="D13" s="1">
        <f>C13/0.3</f>
        <v>16.333333333333336</v>
      </c>
      <c r="E13" s="1">
        <f>(B13*D13)/1000</f>
        <v>1.2691000000000001</v>
      </c>
      <c r="F13" s="4">
        <v>3894</v>
      </c>
      <c r="G13" s="1">
        <f>(F13/$H$8)*$H$9</f>
        <v>3894</v>
      </c>
      <c r="H13" s="4">
        <v>2</v>
      </c>
      <c r="I13" s="1">
        <f>H13/9.8067</f>
        <v>0.20394220277973224</v>
      </c>
      <c r="J13" s="1">
        <f>(G13*I13)/1000</f>
        <v>0.7941509376242774</v>
      </c>
      <c r="K13" s="1">
        <f aca="true" t="shared" si="0" ref="K13:K22">(J13/E13)*100</f>
        <v>62.575915028309616</v>
      </c>
    </row>
    <row r="14" spans="2:11" ht="12.75">
      <c r="B14" s="4">
        <v>77</v>
      </c>
      <c r="C14" s="4">
        <v>14.9</v>
      </c>
      <c r="D14" s="1">
        <f aca="true" t="shared" si="1" ref="D14:D22">C14/0.3</f>
        <v>49.66666666666667</v>
      </c>
      <c r="E14" s="1">
        <f aca="true" t="shared" si="2" ref="E14:E22">(B14*D14)/1000</f>
        <v>3.8243333333333336</v>
      </c>
      <c r="F14" s="4">
        <v>3793</v>
      </c>
      <c r="G14" s="1">
        <f aca="true" t="shared" si="3" ref="G14:G22">(F14/$H$8)*$H$9</f>
        <v>3793</v>
      </c>
      <c r="H14" s="4">
        <v>8.3</v>
      </c>
      <c r="I14" s="1">
        <f aca="true" t="shared" si="4" ref="I14:I22">H14/9.8067</f>
        <v>0.8463601415358889</v>
      </c>
      <c r="J14" s="1">
        <f aca="true" t="shared" si="5" ref="J14:J22">(G14*I14)/1000</f>
        <v>3.2102440168456265</v>
      </c>
      <c r="K14" s="1">
        <f t="shared" si="0"/>
        <v>83.94257866762729</v>
      </c>
    </row>
    <row r="15" spans="2:11" ht="12.75">
      <c r="B15" s="4">
        <v>76.7</v>
      </c>
      <c r="C15" s="4">
        <v>19.5</v>
      </c>
      <c r="D15" s="1">
        <f t="shared" si="1"/>
        <v>65</v>
      </c>
      <c r="E15" s="1">
        <f t="shared" si="2"/>
        <v>4.9855</v>
      </c>
      <c r="F15" s="4">
        <v>3745</v>
      </c>
      <c r="G15" s="1">
        <f t="shared" si="3"/>
        <v>3745</v>
      </c>
      <c r="H15" s="4">
        <v>11.3</v>
      </c>
      <c r="I15" s="1">
        <f t="shared" si="4"/>
        <v>1.1522734457054873</v>
      </c>
      <c r="J15" s="1">
        <f t="shared" si="5"/>
        <v>4.3152640541670495</v>
      </c>
      <c r="K15" s="1">
        <f t="shared" si="0"/>
        <v>86.55629433691804</v>
      </c>
    </row>
    <row r="16" spans="2:11" ht="12.75">
      <c r="B16" s="4">
        <v>76</v>
      </c>
      <c r="C16" s="4">
        <v>26.2</v>
      </c>
      <c r="D16" s="1">
        <f t="shared" si="1"/>
        <v>87.33333333333333</v>
      </c>
      <c r="E16" s="1">
        <f t="shared" si="2"/>
        <v>6.637333333333333</v>
      </c>
      <c r="F16" s="4">
        <v>3675</v>
      </c>
      <c r="G16" s="1">
        <f t="shared" si="3"/>
        <v>3675</v>
      </c>
      <c r="H16" s="4">
        <v>15.6</v>
      </c>
      <c r="I16" s="1">
        <f t="shared" si="4"/>
        <v>1.5907491816819115</v>
      </c>
      <c r="J16" s="1">
        <f t="shared" si="5"/>
        <v>5.846003242681025</v>
      </c>
      <c r="K16" s="1">
        <f t="shared" si="0"/>
        <v>88.07759003637543</v>
      </c>
    </row>
    <row r="17" spans="2:11" ht="12.75">
      <c r="B17" s="4">
        <v>75.6</v>
      </c>
      <c r="C17" s="4">
        <v>30.9</v>
      </c>
      <c r="D17" s="1">
        <f t="shared" si="1"/>
        <v>103</v>
      </c>
      <c r="E17" s="1">
        <f t="shared" si="2"/>
        <v>7.7867999999999995</v>
      </c>
      <c r="F17" s="4">
        <v>3622</v>
      </c>
      <c r="G17" s="1">
        <f t="shared" si="3"/>
        <v>3622</v>
      </c>
      <c r="H17" s="4">
        <v>18.7</v>
      </c>
      <c r="I17" s="1">
        <f t="shared" si="4"/>
        <v>1.9068595959904964</v>
      </c>
      <c r="J17" s="1">
        <f t="shared" si="5"/>
        <v>6.906645456677579</v>
      </c>
      <c r="K17" s="1">
        <f t="shared" si="0"/>
        <v>88.69683896693866</v>
      </c>
    </row>
    <row r="18" spans="2:11" ht="12.75">
      <c r="B18" s="4">
        <v>74.9</v>
      </c>
      <c r="C18" s="4">
        <v>35.7</v>
      </c>
      <c r="D18" s="1">
        <f t="shared" si="1"/>
        <v>119.00000000000001</v>
      </c>
      <c r="E18" s="1">
        <f t="shared" si="2"/>
        <v>8.913100000000002</v>
      </c>
      <c r="F18" s="4">
        <v>3563</v>
      </c>
      <c r="G18" s="1">
        <f t="shared" si="3"/>
        <v>3563</v>
      </c>
      <c r="H18" s="4">
        <v>21.8</v>
      </c>
      <c r="I18" s="1">
        <f t="shared" si="4"/>
        <v>2.2229700102990813</v>
      </c>
      <c r="J18" s="1">
        <f t="shared" si="5"/>
        <v>7.920442146695627</v>
      </c>
      <c r="K18" s="1">
        <f t="shared" si="0"/>
        <v>88.86293373456627</v>
      </c>
    </row>
    <row r="19" spans="2:11" ht="12.75">
      <c r="B19" s="4">
        <v>74.3</v>
      </c>
      <c r="C19" s="4">
        <v>39.8</v>
      </c>
      <c r="D19" s="1">
        <f t="shared" si="1"/>
        <v>132.66666666666666</v>
      </c>
      <c r="E19" s="1">
        <f t="shared" si="2"/>
        <v>9.857133333333332</v>
      </c>
      <c r="F19" s="4">
        <v>3507</v>
      </c>
      <c r="G19" s="1">
        <f t="shared" si="3"/>
        <v>3507</v>
      </c>
      <c r="H19" s="4">
        <v>24.5</v>
      </c>
      <c r="I19" s="1">
        <f t="shared" si="4"/>
        <v>2.4982919840517197</v>
      </c>
      <c r="J19" s="1">
        <f t="shared" si="5"/>
        <v>8.761509988069381</v>
      </c>
      <c r="K19" s="1">
        <f t="shared" si="0"/>
        <v>88.88496981613365</v>
      </c>
    </row>
    <row r="20" spans="2:11" ht="12.75">
      <c r="B20" s="4">
        <v>73.7</v>
      </c>
      <c r="C20" s="4">
        <v>43.1</v>
      </c>
      <c r="D20" s="1">
        <f t="shared" si="1"/>
        <v>143.66666666666669</v>
      </c>
      <c r="E20" s="1">
        <f t="shared" si="2"/>
        <v>10.588233333333335</v>
      </c>
      <c r="F20" s="4">
        <v>3460</v>
      </c>
      <c r="G20" s="1">
        <f t="shared" si="3"/>
        <v>3460</v>
      </c>
      <c r="H20" s="4">
        <v>26.8</v>
      </c>
      <c r="I20" s="1">
        <f t="shared" si="4"/>
        <v>2.732825517248412</v>
      </c>
      <c r="J20" s="1">
        <f t="shared" si="5"/>
        <v>9.455576289679506</v>
      </c>
      <c r="K20" s="1">
        <f t="shared" si="0"/>
        <v>89.30268149561782</v>
      </c>
    </row>
    <row r="21" spans="2:11" ht="12.75">
      <c r="B21" s="5">
        <v>72.6</v>
      </c>
      <c r="C21" s="5">
        <v>47.8</v>
      </c>
      <c r="D21" s="1">
        <f t="shared" si="1"/>
        <v>159.33333333333334</v>
      </c>
      <c r="E21" s="1">
        <f t="shared" si="2"/>
        <v>11.5676</v>
      </c>
      <c r="F21" s="5">
        <v>3391</v>
      </c>
      <c r="G21" s="1">
        <f t="shared" si="3"/>
        <v>3391</v>
      </c>
      <c r="H21" s="5">
        <v>29.7</v>
      </c>
      <c r="I21" s="1">
        <f t="shared" si="4"/>
        <v>3.028541711279024</v>
      </c>
      <c r="J21" s="1">
        <f t="shared" si="5"/>
        <v>10.26978494294717</v>
      </c>
      <c r="K21" s="1">
        <f t="shared" si="0"/>
        <v>88.78060222472396</v>
      </c>
    </row>
    <row r="22" spans="2:11" ht="12.75">
      <c r="B22" s="5">
        <v>71.1</v>
      </c>
      <c r="C22" s="5">
        <v>54.5</v>
      </c>
      <c r="D22" s="1">
        <f t="shared" si="1"/>
        <v>181.66666666666669</v>
      </c>
      <c r="E22" s="1">
        <f t="shared" si="2"/>
        <v>12.9165</v>
      </c>
      <c r="F22" s="5">
        <v>3279</v>
      </c>
      <c r="G22" s="1">
        <f t="shared" si="3"/>
        <v>3279</v>
      </c>
      <c r="H22" s="5">
        <v>33.8</v>
      </c>
      <c r="I22" s="1">
        <f t="shared" si="4"/>
        <v>3.4466232269774744</v>
      </c>
      <c r="J22" s="1">
        <f t="shared" si="5"/>
        <v>11.301477561259139</v>
      </c>
      <c r="K22" s="1">
        <f t="shared" si="0"/>
        <v>87.49643913799513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JPH</cp:lastModifiedBy>
  <cp:lastPrinted>2004-05-04T18:34:05Z</cp:lastPrinted>
  <dcterms:created xsi:type="dcterms:W3CDTF">2003-10-31T13:43:45Z</dcterms:created>
  <dcterms:modified xsi:type="dcterms:W3CDTF">2004-05-05T06:54:56Z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